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ArieJanOpTBschijf\Bedrijfsbestanden\Jaap Mondt\Moodle\QRC juni 2021\1. General\"/>
    </mc:Choice>
  </mc:AlternateContent>
  <xr:revisionPtr revIDLastSave="0" documentId="13_ncr:1_{297172BD-6F86-4BD5-9B07-4623CE2F7E11}" xr6:coauthVersionLast="47" xr6:coauthVersionMax="47" xr10:uidLastSave="{00000000-0000-0000-0000-000000000000}"/>
  <workbookProtection lockStructure="1"/>
  <bookViews>
    <workbookView xWindow="28680" yWindow="-120" windowWidth="29040" windowHeight="15840" xr2:uid="{00000000-000D-0000-FFFF-FFFF00000000}"/>
  </bookViews>
  <sheets>
    <sheet name="Introduction" sheetId="29" r:id="rId1"/>
    <sheet name=" Geophysics" sheetId="33" r:id="rId2"/>
    <sheet name="Geology" sheetId="35" r:id="rId3"/>
    <sheet name="Statistics" sheetId="37" r:id="rId4"/>
    <sheet name="AI I" sheetId="39" r:id="rId5"/>
    <sheet name="AI II" sheetId="4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40" l="1"/>
  <c r="H25" i="40"/>
  <c r="H24" i="40"/>
  <c r="H21" i="40"/>
  <c r="H20" i="40"/>
  <c r="H11" i="40"/>
  <c r="H19" i="40"/>
  <c r="H16" i="40"/>
  <c r="H15" i="40"/>
  <c r="H14" i="40"/>
  <c r="H10" i="40"/>
  <c r="H9" i="40"/>
  <c r="H6" i="40"/>
  <c r="H5" i="40"/>
  <c r="H4" i="40"/>
  <c r="H19" i="39"/>
  <c r="H21" i="39"/>
  <c r="H20" i="39"/>
  <c r="H15" i="39"/>
  <c r="H14" i="39"/>
  <c r="H11" i="39"/>
  <c r="H10" i="39"/>
  <c r="H9" i="39"/>
  <c r="H6" i="39"/>
  <c r="H5" i="39"/>
  <c r="H26" i="37"/>
  <c r="H25" i="37"/>
  <c r="H24" i="37"/>
  <c r="H21" i="37"/>
  <c r="H20" i="37"/>
  <c r="H19" i="37"/>
  <c r="H16" i="37"/>
  <c r="H15" i="37"/>
  <c r="H14" i="37"/>
  <c r="H11" i="37"/>
  <c r="H10" i="37"/>
  <c r="H9" i="37"/>
  <c r="H6" i="37"/>
  <c r="H5" i="37"/>
  <c r="H4" i="37"/>
  <c r="H21" i="35"/>
  <c r="H20" i="35"/>
  <c r="H19" i="35"/>
  <c r="H15" i="35"/>
  <c r="H14" i="35"/>
  <c r="H11" i="35"/>
  <c r="H10" i="35"/>
  <c r="H9" i="35"/>
  <c r="H6" i="35"/>
  <c r="H5" i="35"/>
  <c r="H4" i="35"/>
  <c r="H31" i="33"/>
  <c r="H30" i="33"/>
  <c r="H29" i="33"/>
  <c r="H26" i="33"/>
  <c r="H25" i="33"/>
  <c r="H24" i="33"/>
  <c r="H21" i="33"/>
  <c r="H20" i="33"/>
  <c r="H19" i="33"/>
  <c r="H16" i="33"/>
  <c r="H14" i="33"/>
  <c r="H15" i="33"/>
  <c r="H11" i="33"/>
  <c r="H10" i="33"/>
  <c r="H9" i="33"/>
  <c r="H6" i="33"/>
  <c r="H5" i="33"/>
  <c r="H4" i="33"/>
  <c r="H16" i="35" l="1"/>
  <c r="H16" i="39" l="1"/>
</calcChain>
</file>

<file path=xl/sharedStrings.xml><?xml version="1.0" encoding="utf-8"?>
<sst xmlns="http://schemas.openxmlformats.org/spreadsheetml/2006/main" count="150" uniqueCount="104">
  <si>
    <t>Answer:</t>
  </si>
  <si>
    <t xml:space="preserve"> </t>
  </si>
  <si>
    <t xml:space="preserve">Under each tab you will find a number of multiple-choice questions. You answer the questions by typing the number of the chosen answer in the yellow cell followed by "Enter", after which feedback will be given. If you like to try an alternative answer, remove the number and type your alternative choice followed by "Enter". By clearing the yellow cell the last feedback can be removed before going to the next question. Multiple answers might be correct. </t>
  </si>
  <si>
    <t>Geophysics</t>
  </si>
  <si>
    <t>Seismic waves</t>
  </si>
  <si>
    <t>Seismic Sources</t>
  </si>
  <si>
    <t>Reflections</t>
  </si>
  <si>
    <t>Refractions</t>
  </si>
  <si>
    <t>Groundroll</t>
  </si>
  <si>
    <t>Survey</t>
  </si>
  <si>
    <t>Is this the right course for you?</t>
  </si>
  <si>
    <t>1) Seismic waves and rays both describe the way energy travels</t>
  </si>
  <si>
    <t>2) Rays can only be used for studing light rays</t>
  </si>
  <si>
    <t>3) Waves can only be used for surface waves</t>
  </si>
  <si>
    <t>1) Seismic sources need to be a very short signal</t>
  </si>
  <si>
    <t xml:space="preserve">3) All seismic sources are actively generated </t>
  </si>
  <si>
    <t>1) Reflections are useful for  finding resistivity</t>
  </si>
  <si>
    <t>2) Reflections are not the best direct hydrocarbon indicators</t>
  </si>
  <si>
    <t>3) Withf marine data you can study shear wave properties of the subsurface</t>
  </si>
  <si>
    <t>1) Refractions are just shallow reflections</t>
  </si>
  <si>
    <t>2) Refraction travel along boundaries</t>
  </si>
  <si>
    <t>1) Groundroll is different from surface waves</t>
  </si>
  <si>
    <t>2) Love and Rayleigh waves are groundroll</t>
  </si>
  <si>
    <t>3) Groundroll can not be used to determine the subsurface</t>
  </si>
  <si>
    <t>1) Only 1-D, 2-D and 3-D(imensional) surveys can be acquired</t>
  </si>
  <si>
    <t>3) Wells can be used for seismic surveys</t>
  </si>
  <si>
    <t>Geology</t>
  </si>
  <si>
    <t>Lithology</t>
  </si>
  <si>
    <t>Porefluid</t>
  </si>
  <si>
    <t>Reservoirs</t>
  </si>
  <si>
    <t>Seals</t>
  </si>
  <si>
    <t>2) Lithology also covers porefluids</t>
  </si>
  <si>
    <t>3) Lithology refers only to clastics</t>
  </si>
  <si>
    <t>1) Porefluids refer to fluids only</t>
  </si>
  <si>
    <t>2) Porefluids are always unmixed</t>
  </si>
  <si>
    <t>3) Saturation refers to mixtures of porefluids</t>
  </si>
  <si>
    <t>2) Reservoirs can be filled with layers of different porefluids</t>
  </si>
  <si>
    <t>3) Most often the lowest porefluid layer is gas</t>
  </si>
  <si>
    <t>2) The best seals are salt layers</t>
  </si>
  <si>
    <t>3) Shale can be seal as well as reservoir</t>
  </si>
  <si>
    <t>Statistics</t>
  </si>
  <si>
    <t xml:space="preserve">1) Probability </t>
  </si>
  <si>
    <t>Statistical refers to</t>
  </si>
  <si>
    <t>3) Randomness</t>
  </si>
  <si>
    <t>2) Stochastic</t>
  </si>
  <si>
    <t>What is the difference between a Gaussian and a Normal Distribution</t>
  </si>
  <si>
    <t>1) A normal distribution is more usual</t>
  </si>
  <si>
    <t>2) Different names for  the same</t>
  </si>
  <si>
    <t>3) Gaussian makes more sense than calling it normal</t>
  </si>
  <si>
    <t>Which two parameters define a Gaussian distribution</t>
  </si>
  <si>
    <t>1) Mean and confidence interval</t>
  </si>
  <si>
    <t>2) Mean and Standard Deviation</t>
  </si>
  <si>
    <t>3) Mean and Variance</t>
  </si>
  <si>
    <t>Variance is the same as</t>
  </si>
  <si>
    <t>1) Standard Deviation</t>
  </si>
  <si>
    <t>2) Confidence interval</t>
  </si>
  <si>
    <t>Crossplot is</t>
  </si>
  <si>
    <t>1) A 1D representation of the data</t>
  </si>
  <si>
    <t>3) Could represent 3 items in a data set</t>
  </si>
  <si>
    <t>2) A dispay of only 2 items in a dataset</t>
  </si>
  <si>
    <t>Artificial Intelligence</t>
  </si>
  <si>
    <t>Use of AI in Geology</t>
  </si>
  <si>
    <t>1) Is unlikely given the location specific character of geology</t>
  </si>
  <si>
    <t>3) Is necessary given the limited application of physical theory</t>
  </si>
  <si>
    <t>Use of AI in Geophysics</t>
  </si>
  <si>
    <t>2) Is too difficult given the limited use so far</t>
  </si>
  <si>
    <t>2) Started more than 30 years ago</t>
  </si>
  <si>
    <t>3) In acquisition, processing, interpretation</t>
  </si>
  <si>
    <t>Is a profund understanding of statistics needed to use AI</t>
  </si>
  <si>
    <t>1) Absolutely</t>
  </si>
  <si>
    <t xml:space="preserve">3) Certainly for the developer of new algorithms </t>
  </si>
  <si>
    <t>Machine learning refers to</t>
  </si>
  <si>
    <t>1) A part of Artifical Intellegence which mainly uses numeric data</t>
  </si>
  <si>
    <t>2) It also covers also Deep Learning</t>
  </si>
  <si>
    <t>3) Big Data</t>
  </si>
  <si>
    <t xml:space="preserve">Correlation refers to </t>
  </si>
  <si>
    <t>1) Cause and effect of 2 items</t>
  </si>
  <si>
    <t xml:space="preserve">2) The combined occurrence of 2 values related to 2 items </t>
  </si>
  <si>
    <t>3) Relationship in 2 dimensions only</t>
  </si>
  <si>
    <t>Regression refers to</t>
  </si>
  <si>
    <t>1) Correlation of 2 independent variables</t>
  </si>
  <si>
    <t>3) Dependence of one item on the value of another item</t>
  </si>
  <si>
    <t>Classification refers to</t>
  </si>
  <si>
    <t>1) Clustering data</t>
  </si>
  <si>
    <t>3) Use of labelled data to design rules to give labels to new data</t>
  </si>
  <si>
    <t>Clustering means</t>
  </si>
  <si>
    <t>1) Collecting data into separated groups</t>
  </si>
  <si>
    <t>2) You get groups but don't get what they mean</t>
  </si>
  <si>
    <t xml:space="preserve">3) Unsupervised Learning </t>
  </si>
  <si>
    <t>2) Supervised Learning</t>
  </si>
  <si>
    <t>Deep Learning refers to</t>
  </si>
  <si>
    <t>1) Neural Networks</t>
  </si>
  <si>
    <t>2) Black box Statistics</t>
  </si>
  <si>
    <t>3) The dangers of using Artifical Intelligence</t>
  </si>
  <si>
    <t>To benefit  from this course a basic understanding of geophysics, physics and statistics is needed. With this multiple choice quiz to will find out the starting requirements needed. If you can answer all  questions perfectly, that is excellent. If you can answer most questions, certainly the ones related to Geophysics, Geology and Statistics, then you also can follow the course, but if you have great difficulty answering the all questions then reconsider whether this course is for you. Just give it a go. Wish you success.</t>
  </si>
  <si>
    <t>2) Land sources are better than marine sources</t>
  </si>
  <si>
    <t>3) Refraction are useless, are just undesired</t>
  </si>
  <si>
    <t>2) Most desert surveys use dynamite</t>
  </si>
  <si>
    <t>1) litholy is another name for rocks</t>
  </si>
  <si>
    <t>1) Reservoirs do not refer to non-porous rocks</t>
  </si>
  <si>
    <t>1) Unconventional shales are no seals</t>
  </si>
  <si>
    <t>1) Sarted only 10 years ago</t>
  </si>
  <si>
    <t>2) Only in terms of understanding the weaknesses and strengths of statistics</t>
  </si>
  <si>
    <t>2) Similarity of regression of a on b and b on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</si>
</sst>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Arial"/>
      <family val="2"/>
    </font>
    <font>
      <b/>
      <sz val="12"/>
      <color theme="1"/>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Font="1"/>
    <xf numFmtId="0" fontId="1" fillId="0" borderId="0" xfId="0" applyFont="1" applyProtection="1">
      <protection hidden="1"/>
    </xf>
    <xf numFmtId="0" fontId="0" fillId="0" borderId="0" xfId="0" applyProtection="1">
      <protection hidden="1"/>
    </xf>
    <xf numFmtId="0" fontId="0" fillId="2" borderId="1" xfId="0" applyFill="1" applyBorder="1" applyProtection="1">
      <protection hidden="1"/>
    </xf>
    <xf numFmtId="0" fontId="0" fillId="2" borderId="1" xfId="0" applyFill="1" applyBorder="1" applyProtection="1">
      <protection locked="0"/>
    </xf>
    <xf numFmtId="0" fontId="0" fillId="2" borderId="1" xfId="0" applyFill="1" applyBorder="1" applyProtection="1">
      <protection locked="0" hidden="1"/>
    </xf>
    <xf numFmtId="0" fontId="0" fillId="0" borderId="0" xfId="0" applyAlignment="1">
      <alignment horizontal="left" vertical="top" wrapText="1"/>
    </xf>
    <xf numFmtId="0" fontId="1" fillId="0" borderId="0" xfId="0" applyFont="1" applyAlignment="1">
      <alignment horizontal="center" vertical="top"/>
    </xf>
    <xf numFmtId="0" fontId="0"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34B7-A9D9-4DC9-8619-0937839A9652}">
  <dimension ref="A1:Q6"/>
  <sheetViews>
    <sheetView tabSelected="1" workbookViewId="0">
      <selection sqref="A1:Q1"/>
    </sheetView>
  </sheetViews>
  <sheetFormatPr defaultRowHeight="15" x14ac:dyDescent="0.2"/>
  <sheetData>
    <row r="1" spans="1:17" ht="15.75" x14ac:dyDescent="0.2">
      <c r="A1" s="8" t="s">
        <v>10</v>
      </c>
      <c r="B1" s="8"/>
      <c r="C1" s="8"/>
      <c r="D1" s="8"/>
      <c r="E1" s="8"/>
      <c r="F1" s="8"/>
      <c r="G1" s="8"/>
      <c r="H1" s="8"/>
      <c r="I1" s="8"/>
      <c r="J1" s="8"/>
      <c r="K1" s="8"/>
      <c r="L1" s="8"/>
      <c r="M1" s="8"/>
      <c r="N1" s="8"/>
      <c r="O1" s="8"/>
      <c r="P1" s="8"/>
      <c r="Q1" s="8"/>
    </row>
    <row r="2" spans="1:17" ht="48.75" customHeight="1" x14ac:dyDescent="0.2">
      <c r="A2" s="9" t="s">
        <v>94</v>
      </c>
      <c r="B2" s="9"/>
      <c r="C2" s="9"/>
      <c r="D2" s="9"/>
      <c r="E2" s="9"/>
      <c r="F2" s="9"/>
      <c r="G2" s="9"/>
      <c r="H2" s="9"/>
      <c r="I2" s="9"/>
      <c r="J2" s="9"/>
      <c r="K2" s="9"/>
      <c r="L2" s="9"/>
      <c r="M2" s="9"/>
      <c r="N2" s="9"/>
      <c r="O2" s="9"/>
      <c r="P2" s="9"/>
      <c r="Q2" s="9"/>
    </row>
    <row r="4" spans="1:17" ht="49.5" customHeight="1" x14ac:dyDescent="0.2">
      <c r="A4" s="7" t="s">
        <v>2</v>
      </c>
      <c r="B4" s="7"/>
      <c r="C4" s="7"/>
      <c r="D4" s="7"/>
      <c r="E4" s="7"/>
      <c r="F4" s="7"/>
      <c r="G4" s="7"/>
      <c r="H4" s="7"/>
      <c r="I4" s="7"/>
      <c r="J4" s="7"/>
      <c r="K4" s="7"/>
      <c r="L4" s="7"/>
      <c r="M4" s="7"/>
      <c r="N4" s="7"/>
      <c r="O4" s="7"/>
      <c r="P4" s="7"/>
      <c r="Q4" s="7"/>
    </row>
    <row r="6" spans="1:17" x14ac:dyDescent="0.2">
      <c r="A6" s="1"/>
    </row>
  </sheetData>
  <sheetProtection algorithmName="SHA-512" hashValue="7ULVspJVAoj6EHqHt93kXVlvSr2Oy5sHcdV+X8B96twEFmiyImc5Pp9oYtk8JrwN1rB/Ebwy9ys69gC3SW+L1g==" saltValue="WMAdwencqYgIIOK7y6LfPg==" spinCount="100000" sheet="1" selectLockedCells="1" selectUnlockedCells="1"/>
  <mergeCells count="3">
    <mergeCell ref="A4:Q4"/>
    <mergeCell ref="A1:Q1"/>
    <mergeCell ref="A2:Q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A9FC-C0C6-41D9-A4E2-542123FE8BA0}">
  <dimension ref="A1:H31"/>
  <sheetViews>
    <sheetView zoomScale="95" zoomScaleNormal="95" workbookViewId="0">
      <selection activeCell="H3" sqref="H3"/>
    </sheetView>
  </sheetViews>
  <sheetFormatPr defaultRowHeight="15" x14ac:dyDescent="0.2"/>
  <cols>
    <col min="1" max="16384" width="8.88671875" style="3"/>
  </cols>
  <sheetData>
    <row r="1" spans="1:8" ht="15.75" x14ac:dyDescent="0.25">
      <c r="A1" s="2" t="s">
        <v>3</v>
      </c>
      <c r="B1" s="2"/>
      <c r="C1" s="2"/>
      <c r="D1" s="2"/>
      <c r="F1" s="2"/>
      <c r="G1" s="2"/>
      <c r="H1" s="2"/>
    </row>
    <row r="3" spans="1:8" x14ac:dyDescent="0.2">
      <c r="A3" s="3" t="s">
        <v>4</v>
      </c>
      <c r="G3" s="3" t="s">
        <v>0</v>
      </c>
      <c r="H3" s="5" t="s">
        <v>1</v>
      </c>
    </row>
    <row r="4" spans="1:8" x14ac:dyDescent="0.2">
      <c r="A4" s="3" t="s">
        <v>11</v>
      </c>
      <c r="H4" s="3" t="str">
        <f>IF(H3=1,"Correct, although rays are more appropriate at higher frequencies / shorter wavelengths than subsurface irregularities","")</f>
        <v/>
      </c>
    </row>
    <row r="5" spans="1:8" x14ac:dyDescent="0.2">
      <c r="A5" s="3" t="s">
        <v>12</v>
      </c>
      <c r="H5" s="3" t="str">
        <f>IF(H3=2,"Incorrect, as they can be used for seismic ","")</f>
        <v/>
      </c>
    </row>
    <row r="6" spans="1:8" x14ac:dyDescent="0.2">
      <c r="A6" s="3" t="s">
        <v>13</v>
      </c>
      <c r="H6" s="3" t="str">
        <f>IF(H3=3,"Incorrect, waves can also  be used for reflection and refraction ","")</f>
        <v/>
      </c>
    </row>
    <row r="8" spans="1:8" x14ac:dyDescent="0.2">
      <c r="A8" s="3" t="s">
        <v>5</v>
      </c>
      <c r="G8" s="3" t="s">
        <v>0</v>
      </c>
      <c r="H8" s="5"/>
    </row>
    <row r="9" spans="1:8" x14ac:dyDescent="0.2">
      <c r="A9" s="3" t="s">
        <v>14</v>
      </c>
      <c r="H9" s="3" t="str">
        <f>IF(H8=1,"Incorrect, think of a Vibroseis source signal","")</f>
        <v/>
      </c>
    </row>
    <row r="10" spans="1:8" x14ac:dyDescent="0.2">
      <c r="A10" s="3" t="s">
        <v>95</v>
      </c>
      <c r="H10" s="3" t="str">
        <f>IF(H8=2,"Inorrect, In general land sources suffer from the direct neighbourhood of the source","")</f>
        <v/>
      </c>
    </row>
    <row r="11" spans="1:8" x14ac:dyDescent="0.2">
      <c r="A11" s="3" t="s">
        <v>15</v>
      </c>
      <c r="H11" s="3" t="str">
        <f>IF(H8=3,"Incorrect, think of earthquakes or microseismics induced by production","")</f>
        <v/>
      </c>
    </row>
    <row r="13" spans="1:8" x14ac:dyDescent="0.2">
      <c r="A13" s="3" t="s">
        <v>6</v>
      </c>
      <c r="G13" s="3" t="s">
        <v>0</v>
      </c>
      <c r="H13" s="5" t="s">
        <v>1</v>
      </c>
    </row>
    <row r="14" spans="1:8" x14ac:dyDescent="0.2">
      <c r="A14" s="3" t="s">
        <v>16</v>
      </c>
      <c r="H14" s="3" t="str">
        <f>IF(H13=1,"Incorrect, seismic is not sensitive to resistivity","")</f>
        <v/>
      </c>
    </row>
    <row r="15" spans="1:8" x14ac:dyDescent="0.2">
      <c r="A15" s="3" t="s">
        <v>17</v>
      </c>
      <c r="H15" s="3" t="str">
        <f>IF(H13=2,"Correct, although to some degree but not as sensitive as electrical methods","")</f>
        <v/>
      </c>
    </row>
    <row r="16" spans="1:8" x14ac:dyDescent="0.2">
      <c r="A16" s="3" t="s">
        <v>18</v>
      </c>
      <c r="H16" s="3" t="str">
        <f>IF(H13=3,"Correct, alyhough  shear waves can not be recorded in a marine environment, P-wave Amplitude versus Offset is sensitive to shearwave properties","")</f>
        <v/>
      </c>
    </row>
    <row r="18" spans="1:8" x14ac:dyDescent="0.2">
      <c r="A18" s="3" t="s">
        <v>7</v>
      </c>
      <c r="G18" s="3" t="s">
        <v>0</v>
      </c>
      <c r="H18" s="5" t="s">
        <v>1</v>
      </c>
    </row>
    <row r="19" spans="1:8" x14ac:dyDescent="0.2">
      <c r="A19" s="3" t="s">
        <v>19</v>
      </c>
      <c r="H19" s="3" t="str">
        <f>IF(H18=1,"Incorrect, although wave propagation should be considered holistically, we have artificially separated it into different modes of propagation","")</f>
        <v/>
      </c>
    </row>
    <row r="20" spans="1:8" x14ac:dyDescent="0.2">
      <c r="A20" s="3" t="s">
        <v>20</v>
      </c>
      <c r="H20" s="3" t="str">
        <f>IF(H18=2,"Correct, although they travel only below a boundary with a velocity increase across ","")</f>
        <v/>
      </c>
    </row>
    <row r="21" spans="1:8" x14ac:dyDescent="0.2">
      <c r="A21" s="3" t="s">
        <v>96</v>
      </c>
      <c r="H21" s="3" t="str">
        <f>IF(H18=3,"Incorrect, they are for example extensively used to derive static corrections","")</f>
        <v/>
      </c>
    </row>
    <row r="23" spans="1:8" x14ac:dyDescent="0.2">
      <c r="A23" s="3" t="s">
        <v>8</v>
      </c>
      <c r="G23" s="3" t="s">
        <v>0</v>
      </c>
      <c r="H23" s="5" t="s">
        <v>1</v>
      </c>
    </row>
    <row r="24" spans="1:8" x14ac:dyDescent="0.2">
      <c r="A24" s="3" t="s">
        <v>21</v>
      </c>
      <c r="H24" s="3" t="str">
        <f>IF(H23=1,"Incorrect, two terms for the same phenomenon","")</f>
        <v/>
      </c>
    </row>
    <row r="25" spans="1:8" x14ac:dyDescent="0.2">
      <c r="A25" s="3" t="s">
        <v>22</v>
      </c>
      <c r="H25" s="3" t="str">
        <f>IF(H23=2,"Correct, Rayleigh is related to P and in-plane SV and Love to across-plane SH","")</f>
        <v/>
      </c>
    </row>
    <row r="26" spans="1:8" x14ac:dyDescent="0.2">
      <c r="A26" s="3" t="s">
        <v>23</v>
      </c>
      <c r="H26" s="3" t="str">
        <f>IF(H23=3,"Incorrect, Groundroll can also be inverted to shallow subsurface properties","")</f>
        <v/>
      </c>
    </row>
    <row r="27" spans="1:8" ht="15.75" x14ac:dyDescent="0.25">
      <c r="A27" s="2"/>
    </row>
    <row r="28" spans="1:8" x14ac:dyDescent="0.2">
      <c r="A28" s="3" t="s">
        <v>9</v>
      </c>
      <c r="G28" s="3" t="s">
        <v>0</v>
      </c>
      <c r="H28" s="5" t="s">
        <v>1</v>
      </c>
    </row>
    <row r="29" spans="1:8" x14ac:dyDescent="0.2">
      <c r="A29" s="3" t="s">
        <v>24</v>
      </c>
      <c r="H29" s="3" t="str">
        <f>IF(H28=1,"Incorrect, a 4D survey indicates a second similar survey at the same location","")</f>
        <v/>
      </c>
    </row>
    <row r="30" spans="1:8" x14ac:dyDescent="0.2">
      <c r="A30" s="3" t="s">
        <v>97</v>
      </c>
      <c r="H30" s="3" t="str">
        <f>IF(H28=2,"Incorrect, the most often used source is a vibrator","")</f>
        <v/>
      </c>
    </row>
    <row r="31" spans="1:8" x14ac:dyDescent="0.2">
      <c r="A31" s="3" t="s">
        <v>25</v>
      </c>
      <c r="H31" s="3" t="str">
        <f>IF(H28=3,"Absolutely correct, well seismic surveys are called VSP","")</f>
        <v/>
      </c>
    </row>
  </sheetData>
  <sheetProtection algorithmName="SHA-512" hashValue="ySfpenE2aBQPE37YSm2IUdwd383dHY4hehSb33JS7ivNCy93H6nX1YN4bYGH+dZ1XBNm7A0Gt9wM1XAntU2qvw==" saltValue="tB7sTAfEF/GoKOW+S2WaeA==" spinCount="100000" sheet="1" objects="1" scenarios="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27223-2D62-473D-8DC4-FC96AFA67584}">
  <dimension ref="A1:H23"/>
  <sheetViews>
    <sheetView workbookViewId="0">
      <selection activeCell="H3" sqref="H3"/>
    </sheetView>
  </sheetViews>
  <sheetFormatPr defaultRowHeight="15" x14ac:dyDescent="0.2"/>
  <cols>
    <col min="1" max="16384" width="8.88671875" style="3"/>
  </cols>
  <sheetData>
    <row r="1" spans="1:8" ht="15.75" x14ac:dyDescent="0.25">
      <c r="A1" s="2" t="s">
        <v>26</v>
      </c>
    </row>
    <row r="3" spans="1:8" x14ac:dyDescent="0.2">
      <c r="A3" s="3" t="s">
        <v>27</v>
      </c>
      <c r="G3" s="3" t="s">
        <v>0</v>
      </c>
      <c r="H3" s="5" t="s">
        <v>1</v>
      </c>
    </row>
    <row r="4" spans="1:8" x14ac:dyDescent="0.2">
      <c r="A4" s="3" t="s">
        <v>98</v>
      </c>
      <c r="H4" s="3" t="str">
        <f>IF(H3=1,"Correct","")</f>
        <v/>
      </c>
    </row>
    <row r="5" spans="1:8" x14ac:dyDescent="0.2">
      <c r="A5" s="3" t="s">
        <v>31</v>
      </c>
      <c r="H5" s="3" t="str">
        <f>IF(H3=2,"Incorrect, it usually refers to the rock matrix only","")</f>
        <v/>
      </c>
    </row>
    <row r="6" spans="1:8" x14ac:dyDescent="0.2">
      <c r="A6" s="3" t="s">
        <v>32</v>
      </c>
      <c r="H6" s="3" t="str">
        <f>IF(H3=3,"Incorrect, it refers to clastic, carbonates, metamorphics, etc","")</f>
        <v/>
      </c>
    </row>
    <row r="8" spans="1:8" x14ac:dyDescent="0.2">
      <c r="A8" s="3" t="s">
        <v>28</v>
      </c>
      <c r="G8" s="3" t="s">
        <v>0</v>
      </c>
      <c r="H8" s="5" t="s">
        <v>1</v>
      </c>
    </row>
    <row r="9" spans="1:8" x14ac:dyDescent="0.2">
      <c r="A9" s="3" t="s">
        <v>33</v>
      </c>
      <c r="H9" s="3" t="str">
        <f>IF(H8=1,"Incorrect, although stritly speaking a fluid is a fluid, but it is also used for gas","")</f>
        <v/>
      </c>
    </row>
    <row r="10" spans="1:8" x14ac:dyDescent="0.2">
      <c r="A10" s="3" t="s">
        <v>34</v>
      </c>
      <c r="H10" s="3" t="str">
        <f>IF(H8=2,"Incorrect, as the pore space can be filled with mixtures","")</f>
        <v/>
      </c>
    </row>
    <row r="11" spans="1:8" x14ac:dyDescent="0.2">
      <c r="A11" s="3" t="s">
        <v>35</v>
      </c>
      <c r="H11" s="3" t="str">
        <f>IF(H8=3,"Correct , it ususally refers to the % gas and oil in the pore space ","")</f>
        <v/>
      </c>
    </row>
    <row r="13" spans="1:8" x14ac:dyDescent="0.2">
      <c r="A13" s="3" t="s">
        <v>29</v>
      </c>
      <c r="G13" s="3" t="s">
        <v>0</v>
      </c>
      <c r="H13" s="5" t="s">
        <v>1</v>
      </c>
    </row>
    <row r="14" spans="1:8" x14ac:dyDescent="0.2">
      <c r="A14" s="3" t="s">
        <v>99</v>
      </c>
      <c r="H14" s="3" t="str">
        <f>IF(H13=1,"Correct, if no porespace there is no porefluid and hence no reservoir","")</f>
        <v/>
      </c>
    </row>
    <row r="15" spans="1:8" x14ac:dyDescent="0.2">
      <c r="A15" s="3" t="s">
        <v>36</v>
      </c>
      <c r="H15" s="3" t="str">
        <f>IF(H13=2,"Correct, gravity separates lighter gas from heavier oil from still heavier brine","")</f>
        <v/>
      </c>
    </row>
    <row r="16" spans="1:8" x14ac:dyDescent="0.2">
      <c r="A16" s="3" t="s">
        <v>37</v>
      </c>
      <c r="H16" s="3" t="str">
        <f>IF(H13=3,"Correct, in backpropagation the output error is used to update the weights going back from output towards input","")</f>
        <v/>
      </c>
    </row>
    <row r="18" spans="1:8" x14ac:dyDescent="0.2">
      <c r="A18" s="3" t="s">
        <v>30</v>
      </c>
      <c r="G18" s="3" t="s">
        <v>0</v>
      </c>
      <c r="H18" s="5" t="s">
        <v>1</v>
      </c>
    </row>
    <row r="19" spans="1:8" x14ac:dyDescent="0.2">
      <c r="A19" s="3" t="s">
        <v>100</v>
      </c>
      <c r="H19" s="3" t="str">
        <f>IF(H18=1,"Incorrect,they are seals and reservoir","")</f>
        <v/>
      </c>
    </row>
    <row r="20" spans="1:8" x14ac:dyDescent="0.2">
      <c r="A20" s="3" t="s">
        <v>38</v>
      </c>
      <c r="H20" s="3" t="str">
        <f>IF(H18=2,"Correct, as they as somewhat plastic they do not fracture and remain tight ","")</f>
        <v/>
      </c>
    </row>
    <row r="21" spans="1:8" x14ac:dyDescent="0.2">
      <c r="A21" s="3" t="s">
        <v>39</v>
      </c>
      <c r="H21" s="3" t="str">
        <f>IF(H18=3,"Correct, they can contain hydrocarbon and keep them from escaping","")</f>
        <v/>
      </c>
    </row>
    <row r="23" spans="1:8" ht="15.75" x14ac:dyDescent="0.25">
      <c r="H23" s="2"/>
    </row>
  </sheetData>
  <sheetProtection algorithmName="SHA-512" hashValue="yOWRuRlK+henDu9V46irqtpukOH0IARk2XxRIFUshtegpxCUMqYDIXb/aGYu1f3VRtDpM4ewQSlFDhZ2dyHxLA==" saltValue="w8HqqTmZcogD3cmra4C5y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7BBEE-DE68-427F-874B-97355F9624C3}">
  <dimension ref="A1:H26"/>
  <sheetViews>
    <sheetView workbookViewId="0">
      <selection activeCell="H3" sqref="H3"/>
    </sheetView>
  </sheetViews>
  <sheetFormatPr defaultRowHeight="15" x14ac:dyDescent="0.2"/>
  <cols>
    <col min="1" max="16384" width="8.88671875" style="3"/>
  </cols>
  <sheetData>
    <row r="1" spans="1:8" ht="15.75" x14ac:dyDescent="0.25">
      <c r="A1" s="2" t="s">
        <v>40</v>
      </c>
      <c r="B1" s="2"/>
      <c r="C1" s="2"/>
      <c r="D1" s="2"/>
      <c r="F1" s="2"/>
      <c r="G1" s="2"/>
      <c r="H1" s="2"/>
    </row>
    <row r="3" spans="1:8" x14ac:dyDescent="0.2">
      <c r="A3" s="3" t="s">
        <v>42</v>
      </c>
      <c r="G3" s="3" t="s">
        <v>0</v>
      </c>
      <c r="H3" s="6" t="s">
        <v>1</v>
      </c>
    </row>
    <row r="4" spans="1:8" x14ac:dyDescent="0.2">
      <c r="A4" s="3" t="s">
        <v>41</v>
      </c>
      <c r="H4" s="3" t="str">
        <f>IF(H3=1,"Correct, statistics deal with probability of events occurring ","")</f>
        <v/>
      </c>
    </row>
    <row r="5" spans="1:8" x14ac:dyDescent="0.2">
      <c r="A5" s="3" t="s">
        <v>44</v>
      </c>
      <c r="H5" s="3" t="str">
        <f>IF(H3=2,"Correct, stochastic is a fancy name for random","")</f>
        <v/>
      </c>
    </row>
    <row r="6" spans="1:8" x14ac:dyDescent="0.2">
      <c r="A6" s="3" t="s">
        <v>43</v>
      </c>
      <c r="H6" s="3" t="str">
        <f>IF(H3=3,"Correct, statisitics deals with random occurences","")</f>
        <v/>
      </c>
    </row>
    <row r="8" spans="1:8" x14ac:dyDescent="0.2">
      <c r="A8" s="3" t="s">
        <v>45</v>
      </c>
      <c r="G8" s="3" t="s">
        <v>0</v>
      </c>
      <c r="H8" s="6" t="s">
        <v>1</v>
      </c>
    </row>
    <row r="9" spans="1:8" x14ac:dyDescent="0.2">
      <c r="A9" s="3" t="s">
        <v>46</v>
      </c>
      <c r="H9" s="3" t="str">
        <f>IF(H8=1,"Incorrect, both refer to the same distribution or probability density function (pdf)","")</f>
        <v/>
      </c>
    </row>
    <row r="10" spans="1:8" x14ac:dyDescent="0.2">
      <c r="A10" s="3" t="s">
        <v>47</v>
      </c>
      <c r="H10" s="3" t="str">
        <f>IF(H8=2,"Correct, both refer to the same distribution or probability density function (pdf)","")</f>
        <v/>
      </c>
    </row>
    <row r="11" spans="1:8" x14ac:dyDescent="0.2">
      <c r="A11" s="3" t="s">
        <v>48</v>
      </c>
      <c r="H11" s="3" t="str">
        <f>IF(H8=3,"Correct, as a real distribution is seldom a normal distribution ","")</f>
        <v/>
      </c>
    </row>
    <row r="13" spans="1:8" x14ac:dyDescent="0.2">
      <c r="A13" s="3" t="s">
        <v>49</v>
      </c>
      <c r="G13" s="3" t="s">
        <v>0</v>
      </c>
      <c r="H13" s="6" t="s">
        <v>1</v>
      </c>
    </row>
    <row r="14" spans="1:8" x14ac:dyDescent="0.2">
      <c r="A14" s="3" t="s">
        <v>50</v>
      </c>
      <c r="H14" s="3" t="str">
        <f>IF(H13=1,"Incorrect, a confidence interval refers to the uncertainty in a prediction","")</f>
        <v/>
      </c>
    </row>
    <row r="15" spans="1:8" x14ac:dyDescent="0.2">
      <c r="A15" s="3" t="s">
        <v>51</v>
      </c>
      <c r="H15" s="3" t="str">
        <f>IF(H13=2,"Correct, these are the 2 parmeters that define a Gaussian or Normal distribution","")</f>
        <v/>
      </c>
    </row>
    <row r="16" spans="1:8" x14ac:dyDescent="0.2">
      <c r="A16" s="3" t="s">
        <v>52</v>
      </c>
      <c r="H16" s="3" t="str">
        <f>IF(H13=3,"Correct, the variance is just the standard deviation squared","")</f>
        <v/>
      </c>
    </row>
    <row r="18" spans="1:8" x14ac:dyDescent="0.2">
      <c r="A18" s="3" t="s">
        <v>53</v>
      </c>
      <c r="G18" s="3" t="s">
        <v>0</v>
      </c>
      <c r="H18" s="6" t="s">
        <v>1</v>
      </c>
    </row>
    <row r="19" spans="1:8" x14ac:dyDescent="0.2">
      <c r="A19" s="3" t="s">
        <v>54</v>
      </c>
      <c r="H19" s="3" t="str">
        <f>IF(H18=1,"Correct, the standard deviation is the square root of the variance","")</f>
        <v/>
      </c>
    </row>
    <row r="20" spans="1:8" x14ac:dyDescent="0.2">
      <c r="A20" s="3" t="s">
        <v>55</v>
      </c>
      <c r="H20" s="3" t="str">
        <f>IF(H18=2,"Incorrect, aconfidence interval relates to the uncertainty of a prediction","")</f>
        <v/>
      </c>
    </row>
    <row r="21" spans="1:8" x14ac:dyDescent="0.2">
      <c r="A21" s="3" t="s">
        <v>48</v>
      </c>
      <c r="H21" s="3" t="str">
        <f>IF(H18=3,"Correct, the actual distributions are seldom the so-called normal ones","")</f>
        <v/>
      </c>
    </row>
    <row r="23" spans="1:8" x14ac:dyDescent="0.2">
      <c r="A23" s="3" t="s">
        <v>56</v>
      </c>
      <c r="G23" s="3" t="s">
        <v>0</v>
      </c>
      <c r="H23" s="6" t="s">
        <v>1</v>
      </c>
    </row>
    <row r="24" spans="1:8" x14ac:dyDescent="0.2">
      <c r="A24" s="3" t="s">
        <v>57</v>
      </c>
      <c r="H24" s="3" t="str">
        <f>IF(H23=1,"Incorrect, in 1D there nothing to be seen across","")</f>
        <v/>
      </c>
    </row>
    <row r="25" spans="1:8" x14ac:dyDescent="0.2">
      <c r="A25" s="3" t="s">
        <v>59</v>
      </c>
      <c r="H25" s="3" t="str">
        <f>IF(H23=2,"Partly correct as using colours for the data plotted a third dimension is added","")</f>
        <v/>
      </c>
    </row>
    <row r="26" spans="1:8" x14ac:dyDescent="0.2">
      <c r="A26" s="3" t="s">
        <v>58</v>
      </c>
      <c r="H26" s="3" t="str">
        <f>IF(H23=3,"Correct, as a third dim,ension is added by giving the data points a colour","")</f>
        <v/>
      </c>
    </row>
  </sheetData>
  <sheetProtection algorithmName="SHA-512" hashValue="kGIUzr4jyeDMcYSTcrk3Vq5lJ8ZLQPRBo4gZUOB+fgiSvAomwNIS+rDJDe4TnomO/evgPxFDgBGgVHoZqsTJSA==" saltValue="auVBLp623LAXUV/Zpn8n3Q==" spinCount="100000" sheet="1" objects="1" scenarios="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C5758-AE6D-4BE0-91C6-0056AFAA1F96}">
  <dimension ref="A1:H21"/>
  <sheetViews>
    <sheetView workbookViewId="0">
      <selection activeCell="H3" sqref="H3"/>
    </sheetView>
  </sheetViews>
  <sheetFormatPr defaultRowHeight="15" x14ac:dyDescent="0.2"/>
  <cols>
    <col min="1" max="16384" width="8.88671875" style="3"/>
  </cols>
  <sheetData>
    <row r="1" spans="1:8" ht="15.75" x14ac:dyDescent="0.25">
      <c r="A1" s="2" t="s">
        <v>60</v>
      </c>
      <c r="B1" s="2"/>
      <c r="C1" s="2"/>
      <c r="D1" s="2"/>
      <c r="F1" s="2"/>
      <c r="G1" s="2"/>
      <c r="H1" s="2"/>
    </row>
    <row r="3" spans="1:8" x14ac:dyDescent="0.2">
      <c r="A3" s="3" t="s">
        <v>61</v>
      </c>
      <c r="G3" s="3" t="s">
        <v>0</v>
      </c>
      <c r="H3" s="6" t="s">
        <v>1</v>
      </c>
    </row>
    <row r="4" spans="1:8" x14ac:dyDescent="0.2">
      <c r="A4" s="3" t="s">
        <v>62</v>
      </c>
    </row>
    <row r="5" spans="1:8" x14ac:dyDescent="0.2">
      <c r="A5" s="3" t="s">
        <v>65</v>
      </c>
      <c r="H5" s="3" t="str">
        <f>IF(H3=2,"Incorrect, although uses in geology are difficult as indeed shown by the limited applications so far","")</f>
        <v/>
      </c>
    </row>
    <row r="6" spans="1:8" x14ac:dyDescent="0.2">
      <c r="A6" s="3" t="s">
        <v>63</v>
      </c>
      <c r="H6" s="3" t="str">
        <f>IF(H3=3,"Correct, if laws can hardly be formulated we need to resort to statistical models","")</f>
        <v/>
      </c>
    </row>
    <row r="8" spans="1:8" x14ac:dyDescent="0.2">
      <c r="A8" s="3" t="s">
        <v>64</v>
      </c>
      <c r="G8" s="3" t="s">
        <v>0</v>
      </c>
      <c r="H8" s="4" t="s">
        <v>1</v>
      </c>
    </row>
    <row r="9" spans="1:8" x14ac:dyDescent="0.2">
      <c r="A9" s="3" t="s">
        <v>101</v>
      </c>
      <c r="H9" s="3" t="str">
        <f>IF(H8=1,"Incorrect, it started much earlier ","")</f>
        <v/>
      </c>
    </row>
    <row r="10" spans="1:8" x14ac:dyDescent="0.2">
      <c r="A10" s="3" t="s">
        <v>66</v>
      </c>
      <c r="H10" s="3" t="str">
        <f>IF(H8=2,"Correct, although I must confees I didn't pick it up at that time","")</f>
        <v/>
      </c>
    </row>
    <row r="11" spans="1:8" x14ac:dyDescent="0.2">
      <c r="A11" s="3" t="s">
        <v>67</v>
      </c>
      <c r="H11" s="3" t="str">
        <f>IF(H8=2,"Correct, Machine Learning and Deep Learning are at present extensively applied in geophysics","")</f>
        <v/>
      </c>
    </row>
    <row r="13" spans="1:8" x14ac:dyDescent="0.2">
      <c r="A13" s="3" t="s">
        <v>68</v>
      </c>
      <c r="G13" s="3" t="s">
        <v>0</v>
      </c>
      <c r="H13" s="4" t="s">
        <v>1</v>
      </c>
    </row>
    <row r="14" spans="1:8" x14ac:dyDescent="0.2">
      <c r="A14" s="3" t="s">
        <v>69</v>
      </c>
      <c r="H14" s="3" t="str">
        <f>IF(H13=1,"Incorrect, as a user you better concentrate on understanding the output","")</f>
        <v/>
      </c>
    </row>
    <row r="15" spans="1:8" x14ac:dyDescent="0.2">
      <c r="A15" s="3" t="s">
        <v>102</v>
      </c>
      <c r="H15" s="3" t="str">
        <f>IF(H13=2,"Correct, when and where is it applicable","")</f>
        <v/>
      </c>
    </row>
    <row r="16" spans="1:8" x14ac:dyDescent="0.2">
      <c r="A16" s="3" t="s">
        <v>70</v>
      </c>
      <c r="H16" s="3" t="str">
        <f>IF(H13=2,"Correct","")</f>
        <v/>
      </c>
    </row>
    <row r="18" spans="1:8" x14ac:dyDescent="0.2">
      <c r="A18" s="3" t="s">
        <v>71</v>
      </c>
      <c r="G18" s="3" t="s">
        <v>0</v>
      </c>
      <c r="H18" s="4" t="s">
        <v>1</v>
      </c>
    </row>
    <row r="19" spans="1:8" x14ac:dyDescent="0.2">
      <c r="A19" s="3" t="s">
        <v>72</v>
      </c>
      <c r="H19" s="3" t="str">
        <f>IF(H18=1,"Correct, the data (features in ML language) is mainly numeric","")</f>
        <v/>
      </c>
    </row>
    <row r="20" spans="1:8" x14ac:dyDescent="0.2">
      <c r="A20" s="3" t="s">
        <v>73</v>
      </c>
      <c r="H20" s="3" t="str">
        <f>IF(H18=2,"Correct, Deep Learning is that part of Machine Learning that uses Neural Nets","")</f>
        <v/>
      </c>
    </row>
    <row r="21" spans="1:8" x14ac:dyDescent="0.2">
      <c r="A21" s="3" t="s">
        <v>74</v>
      </c>
      <c r="H21" s="3" t="str">
        <f>IF(H18=2,"Correct, as vast datasets are needed to train a network properly","")</f>
        <v/>
      </c>
    </row>
  </sheetData>
  <sheetProtection algorithmName="SHA-512" hashValue="NFAYIvJ1Hoj05R5pE6QD1zrTLkSyCKyD2JVhQDRQpwDx92qrUl7xI+1XKH+RcmEHcmntSIeQ8Ks6P8CSJ7kCJg==" saltValue="eyPaw/mtxAhME5egnXdYXg==" spinCount="100000" sheet="1" objects="1" scenarios="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075A1-EB05-47E7-8D0B-ED2FD48D3B08}">
  <dimension ref="A1:H26"/>
  <sheetViews>
    <sheetView workbookViewId="0">
      <selection activeCell="H3" sqref="H3"/>
    </sheetView>
  </sheetViews>
  <sheetFormatPr defaultRowHeight="15" x14ac:dyDescent="0.2"/>
  <cols>
    <col min="1" max="16384" width="8.88671875" style="3"/>
  </cols>
  <sheetData>
    <row r="1" spans="1:8" ht="15.75" x14ac:dyDescent="0.25">
      <c r="A1" s="2" t="s">
        <v>60</v>
      </c>
      <c r="B1" s="2"/>
      <c r="C1" s="2"/>
      <c r="D1" s="2"/>
      <c r="F1" s="2"/>
      <c r="G1" s="2"/>
      <c r="H1" s="2"/>
    </row>
    <row r="3" spans="1:8" x14ac:dyDescent="0.2">
      <c r="A3" s="3" t="s">
        <v>75</v>
      </c>
      <c r="G3" s="3" t="s">
        <v>0</v>
      </c>
      <c r="H3" s="6"/>
    </row>
    <row r="4" spans="1:8" x14ac:dyDescent="0.2">
      <c r="A4" s="3" t="s">
        <v>76</v>
      </c>
      <c r="H4" s="3" t="str">
        <f>IF(H3=1,"Incorrect, it only indicates that two values occur often together ","")</f>
        <v/>
      </c>
    </row>
    <row r="5" spans="1:8" x14ac:dyDescent="0.2">
      <c r="A5" s="3" t="s">
        <v>77</v>
      </c>
      <c r="H5" s="3" t="str">
        <f>IF(H3=2,"Correct, nothing more than that","")</f>
        <v/>
      </c>
    </row>
    <row r="6" spans="1:8" x14ac:dyDescent="0.2">
      <c r="A6" s="3" t="s">
        <v>78</v>
      </c>
      <c r="H6" s="3" t="str">
        <f>IF(H3=3,"Incorrect, it can be multidimensional as it usually is","")</f>
        <v/>
      </c>
    </row>
    <row r="8" spans="1:8" x14ac:dyDescent="0.2">
      <c r="A8" s="3" t="s">
        <v>79</v>
      </c>
      <c r="G8" s="3" t="s">
        <v>0</v>
      </c>
      <c r="H8" s="6" t="s">
        <v>1</v>
      </c>
    </row>
    <row r="9" spans="1:8" x14ac:dyDescent="0.2">
      <c r="A9" s="3" t="s">
        <v>80</v>
      </c>
      <c r="H9" s="3" t="str">
        <f>IF(H8=1,"Incorrect, it is distinctly different from correlation ","")</f>
        <v/>
      </c>
    </row>
    <row r="10" spans="1:8" x14ac:dyDescent="0.2">
      <c r="A10" s="3" t="s">
        <v>103</v>
      </c>
      <c r="H10" s="3" t="str">
        <f>IF(H8=2,"Incorrectregression of item a on b is different from the regression of item b on a","")</f>
        <v/>
      </c>
    </row>
    <row r="11" spans="1:8" x14ac:dyDescent="0.2">
      <c r="A11" s="3" t="s">
        <v>81</v>
      </c>
      <c r="H11" s="3" t="str">
        <f>IF(H8=3,"Correct, regression ties to minimize the uncertainty of a variable knowing the value of other variables","")</f>
        <v/>
      </c>
    </row>
    <row r="13" spans="1:8" x14ac:dyDescent="0.2">
      <c r="A13" s="3" t="s">
        <v>82</v>
      </c>
      <c r="G13" s="3" t="s">
        <v>0</v>
      </c>
      <c r="H13" s="6" t="s">
        <v>1</v>
      </c>
    </row>
    <row r="14" spans="1:8" x14ac:dyDescent="0.2">
      <c r="A14" s="3" t="s">
        <v>83</v>
      </c>
      <c r="H14" s="3" t="str">
        <f>IF(H13=1,"Incorrect, as clustering is used to group unclassified or unlabelled data","")</f>
        <v/>
      </c>
    </row>
    <row r="15" spans="1:8" x14ac:dyDescent="0.2">
      <c r="A15" s="3" t="s">
        <v>89</v>
      </c>
      <c r="H15" s="3" t="str">
        <f>IF(H13=2,"Correct,the learning is based on data with known labels (classes) ","")</f>
        <v/>
      </c>
    </row>
    <row r="16" spans="1:8" x14ac:dyDescent="0.2">
      <c r="A16" s="3" t="s">
        <v>84</v>
      </c>
      <c r="H16" s="3" t="str">
        <f>IF(H13=3,"Correct ","")</f>
        <v/>
      </c>
    </row>
    <row r="18" spans="1:8" x14ac:dyDescent="0.2">
      <c r="A18" s="3" t="s">
        <v>85</v>
      </c>
      <c r="G18" s="3" t="s">
        <v>0</v>
      </c>
      <c r="H18" s="6" t="s">
        <v>1</v>
      </c>
    </row>
    <row r="19" spans="1:8" x14ac:dyDescent="0.2">
      <c r="A19" s="3" t="s">
        <v>86</v>
      </c>
      <c r="H19" s="3" t="str">
        <f>IF(H18=1,"Correct, it only groups the data","")</f>
        <v/>
      </c>
    </row>
    <row r="20" spans="1:8" x14ac:dyDescent="0.2">
      <c r="A20" s="3" t="s">
        <v>87</v>
      </c>
      <c r="H20" s="3" t="str">
        <f>IF(H18=2,"Correct, what each group means still needs to be determined","")</f>
        <v/>
      </c>
    </row>
    <row r="21" spans="1:8" x14ac:dyDescent="0.2">
      <c r="A21" s="3" t="s">
        <v>88</v>
      </c>
      <c r="H21" s="3" t="str">
        <f>IF(H18=3,"Correct, clustering is done with unlabelled data","")</f>
        <v/>
      </c>
    </row>
    <row r="23" spans="1:8" x14ac:dyDescent="0.2">
      <c r="A23" s="3" t="s">
        <v>90</v>
      </c>
      <c r="G23" s="3" t="s">
        <v>0</v>
      </c>
      <c r="H23" s="6" t="s">
        <v>1</v>
      </c>
    </row>
    <row r="24" spans="1:8" x14ac:dyDescent="0.2">
      <c r="A24" s="3" t="s">
        <v>91</v>
      </c>
      <c r="H24" s="3" t="str">
        <f>IF(H23=1,"Correct, its uses Neural Networks: input, hidden and output layers ","")</f>
        <v/>
      </c>
    </row>
    <row r="25" spans="1:8" x14ac:dyDescent="0.2">
      <c r="A25" s="3" t="s">
        <v>92</v>
      </c>
      <c r="H25" s="3" t="str">
        <f>IF(H23=2,"Correct,a common description with a negative connotation","")</f>
        <v/>
      </c>
    </row>
    <row r="26" spans="1:8" x14ac:dyDescent="0.2">
      <c r="A26" s="3" t="s">
        <v>93</v>
      </c>
      <c r="H26" s="3" t="str">
        <f>IF(H23=3,"Correct, as Deep Learning can be abused and is being abused","")</f>
        <v/>
      </c>
    </row>
  </sheetData>
  <sheetProtection algorithmName="SHA-512" hashValue="WRxM4ESPm6ymCRwEUNNS6vfTrtaynnvyTzK+V4ZJ2sIJy/NW0vJU2ohomFWbAwmzvrkdMX0FiSaqf1Sxiu0nfg==" saltValue="vU+m8ksyRZ2Lltt6/QDLL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 Geophysics</vt:lpstr>
      <vt:lpstr>Geology</vt:lpstr>
      <vt:lpstr>Statistics</vt:lpstr>
      <vt:lpstr>AI I</vt:lpstr>
      <vt:lpstr>AI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Breakaway</dc:creator>
  <cp:lastModifiedBy>ArieJan</cp:lastModifiedBy>
  <dcterms:created xsi:type="dcterms:W3CDTF">2017-05-03T08:10:56Z</dcterms:created>
  <dcterms:modified xsi:type="dcterms:W3CDTF">2021-06-11T01:50:59Z</dcterms:modified>
</cp:coreProperties>
</file>